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Sheet1!$A$1:$V$17</definedName>
  </definedNames>
  <calcPr calcId="144525"/>
</workbook>
</file>

<file path=xl/sharedStrings.xml><?xml version="1.0" encoding="utf-8"?>
<sst xmlns="http://schemas.openxmlformats.org/spreadsheetml/2006/main" count="25">
  <si>
    <t>附件2</t>
  </si>
  <si>
    <t xml:space="preserve"> 朝阳乡2021年粮食生产目标任务分解表</t>
  </si>
  <si>
    <t>填报单位：朝阳乡人民政府                                                         单位：亩或吨</t>
  </si>
  <si>
    <t>行政村</t>
  </si>
  <si>
    <t>粮食合计数</t>
  </si>
  <si>
    <t>稻谷合计数</t>
  </si>
  <si>
    <t>早稻</t>
  </si>
  <si>
    <t>中稻</t>
  </si>
  <si>
    <t>晚稻</t>
  </si>
  <si>
    <t>玉米</t>
  </si>
  <si>
    <t>大豆</t>
  </si>
  <si>
    <t>马铃薯</t>
  </si>
  <si>
    <t>红薯</t>
  </si>
  <si>
    <t>其他粮食作物</t>
  </si>
  <si>
    <t>面积</t>
  </si>
  <si>
    <t>产量</t>
  </si>
  <si>
    <t>朝阳乡</t>
  </si>
  <si>
    <t>新建村委</t>
  </si>
  <si>
    <t>丫吉村委</t>
  </si>
  <si>
    <t>西南村委</t>
  </si>
  <si>
    <t>卫家渡村委</t>
  </si>
  <si>
    <t>湖塘村委</t>
  </si>
  <si>
    <t>龙门村委</t>
  </si>
  <si>
    <t>合心村委</t>
  </si>
  <si>
    <t>岩前村委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</si>
</sst>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20"/>
      <color indexed="8"/>
      <name val="黑体"/>
      <charset val="134"/>
    </font>
    <font>
      <sz val="30"/>
      <color indexed="8"/>
      <name val="方正小标宋_GBK"/>
      <charset val="134"/>
    </font>
    <font>
      <sz val="20"/>
      <color indexed="8"/>
      <name val="方正仿宋_GBK"/>
      <charset val="134"/>
    </font>
    <font>
      <sz val="14"/>
      <color indexed="8"/>
      <name val="方正仿宋_GBK"/>
      <charset val="134"/>
    </font>
    <font>
      <sz val="14"/>
      <color indexed="63"/>
      <name val="宋体"/>
      <charset val="134"/>
    </font>
    <font>
      <sz val="16"/>
      <color indexed="8"/>
      <name val="方正仿宋_GBK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7"/>
  <sheetViews>
    <sheetView tabSelected="1" zoomScale="70" zoomScaleNormal="70" workbookViewId="0">
      <selection activeCell="B2" sqref="B2:V2"/>
    </sheetView>
  </sheetViews>
  <sheetFormatPr defaultColWidth="9" defaultRowHeight="13.5"/>
  <cols>
    <col min="1" max="1" width="12.25" customWidth="1"/>
    <col min="2" max="2" width="12" customWidth="1"/>
    <col min="3" max="3" width="10" customWidth="1"/>
    <col min="4" max="4" width="10.5" customWidth="1"/>
    <col min="5" max="5" width="9.875" customWidth="1"/>
    <col min="6" max="6" width="9.375" customWidth="1"/>
    <col min="7" max="7" width="8.125" customWidth="1"/>
    <col min="8" max="8" width="7" customWidth="1"/>
    <col min="9" max="9" width="9.625" customWidth="1"/>
    <col min="10" max="10" width="9.875" customWidth="1"/>
    <col min="11" max="11" width="7.25" customWidth="1"/>
    <col min="12" max="12" width="7" customWidth="1"/>
    <col min="13" max="13" width="9.5" customWidth="1"/>
    <col min="14" max="14" width="7.625" customWidth="1"/>
    <col min="15" max="15" width="6.125" customWidth="1"/>
    <col min="16" max="16" width="5.625" customWidth="1"/>
    <col min="17" max="17" width="8" customWidth="1"/>
    <col min="18" max="18" width="8.125" customWidth="1"/>
    <col min="19" max="19" width="7" customWidth="1"/>
    <col min="20" max="20" width="8.125" customWidth="1"/>
    <col min="21" max="21" width="9" customWidth="1"/>
    <col min="22" max="22" width="13.125" customWidth="1"/>
  </cols>
  <sheetData>
    <row r="1" ht="25.5" spans="2:2">
      <c r="B1" s="2" t="s">
        <v>0</v>
      </c>
    </row>
    <row r="2" ht="39.75" spans="2:2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4" ht="25.5" spans="2:22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8.75" spans="1:21">
      <c r="A5" s="5" t="s">
        <v>3</v>
      </c>
      <c r="B5" s="6" t="s">
        <v>4</v>
      </c>
      <c r="C5" s="6"/>
      <c r="D5" s="7" t="s">
        <v>5</v>
      </c>
      <c r="E5" s="7"/>
      <c r="F5" s="7" t="s">
        <v>6</v>
      </c>
      <c r="G5" s="7"/>
      <c r="H5" s="7" t="s">
        <v>7</v>
      </c>
      <c r="I5" s="7"/>
      <c r="J5" s="7" t="s">
        <v>8</v>
      </c>
      <c r="K5" s="7"/>
      <c r="L5" s="7" t="s">
        <v>9</v>
      </c>
      <c r="M5" s="7"/>
      <c r="N5" s="7" t="s">
        <v>10</v>
      </c>
      <c r="O5" s="7"/>
      <c r="P5" s="7" t="s">
        <v>11</v>
      </c>
      <c r="Q5" s="7"/>
      <c r="R5" s="7" t="s">
        <v>12</v>
      </c>
      <c r="S5" s="7"/>
      <c r="T5" s="7" t="s">
        <v>13</v>
      </c>
      <c r="U5" s="7"/>
    </row>
    <row r="6" ht="18.75" spans="1:21">
      <c r="A6" s="8"/>
      <c r="B6" s="7" t="s">
        <v>14</v>
      </c>
      <c r="C6" s="7" t="s">
        <v>15</v>
      </c>
      <c r="D6" s="7" t="s">
        <v>14</v>
      </c>
      <c r="E6" s="7" t="s">
        <v>15</v>
      </c>
      <c r="F6" s="7" t="s">
        <v>14</v>
      </c>
      <c r="G6" s="7" t="s">
        <v>15</v>
      </c>
      <c r="H6" s="7" t="s">
        <v>14</v>
      </c>
      <c r="I6" s="7" t="s">
        <v>15</v>
      </c>
      <c r="J6" s="7" t="s">
        <v>14</v>
      </c>
      <c r="K6" s="7" t="s">
        <v>15</v>
      </c>
      <c r="L6" s="7" t="s">
        <v>14</v>
      </c>
      <c r="M6" s="7" t="s">
        <v>15</v>
      </c>
      <c r="N6" s="7" t="s">
        <v>14</v>
      </c>
      <c r="O6" s="7" t="s">
        <v>15</v>
      </c>
      <c r="P6" s="7" t="s">
        <v>14</v>
      </c>
      <c r="Q6" s="7" t="s">
        <v>15</v>
      </c>
      <c r="R6" s="7" t="s">
        <v>14</v>
      </c>
      <c r="S6" s="7" t="s">
        <v>15</v>
      </c>
      <c r="T6" s="7" t="s">
        <v>14</v>
      </c>
      <c r="U6" s="7" t="s">
        <v>15</v>
      </c>
    </row>
    <row r="7" ht="18.75" spans="1:21">
      <c r="A7" s="7" t="s">
        <v>16</v>
      </c>
      <c r="B7" s="7">
        <v>4050</v>
      </c>
      <c r="C7" s="7">
        <v>1500</v>
      </c>
      <c r="D7" s="7">
        <v>3100</v>
      </c>
      <c r="E7" s="7">
        <v>1330</v>
      </c>
      <c r="F7" s="7">
        <v>400</v>
      </c>
      <c r="G7" s="7">
        <v>171</v>
      </c>
      <c r="H7" s="7">
        <v>2400</v>
      </c>
      <c r="I7" s="7">
        <v>1031</v>
      </c>
      <c r="J7" s="7">
        <v>300</v>
      </c>
      <c r="K7" s="7">
        <v>128</v>
      </c>
      <c r="L7" s="7">
        <v>450</v>
      </c>
      <c r="M7" s="7">
        <v>130</v>
      </c>
      <c r="N7" s="7"/>
      <c r="O7" s="7"/>
      <c r="P7" s="7">
        <v>100</v>
      </c>
      <c r="Q7" s="7">
        <v>8</v>
      </c>
      <c r="R7" s="7">
        <v>400</v>
      </c>
      <c r="S7" s="7">
        <v>32</v>
      </c>
      <c r="T7" s="7"/>
      <c r="U7" s="7"/>
    </row>
    <row r="8" s="1" customFormat="1" ht="27" customHeight="1" spans="1:21">
      <c r="A8" s="7" t="s">
        <v>17</v>
      </c>
      <c r="B8" s="7">
        <v>520</v>
      </c>
      <c r="C8" s="7">
        <f>B8*0.37</f>
        <v>192.4</v>
      </c>
      <c r="D8" s="7">
        <v>382</v>
      </c>
      <c r="E8" s="7">
        <v>164</v>
      </c>
      <c r="F8" s="9"/>
      <c r="G8" s="7"/>
      <c r="H8" s="9">
        <v>382</v>
      </c>
      <c r="I8" s="7">
        <f>H8*0.43</f>
        <v>164.26</v>
      </c>
      <c r="J8" s="7"/>
      <c r="K8" s="7"/>
      <c r="L8" s="7">
        <v>64</v>
      </c>
      <c r="M8" s="7">
        <f>L8*0.29</f>
        <v>18.56</v>
      </c>
      <c r="N8" s="7"/>
      <c r="O8" s="7"/>
      <c r="P8" s="7">
        <v>6</v>
      </c>
      <c r="Q8" s="7">
        <f>P8*0.08</f>
        <v>0.48</v>
      </c>
      <c r="R8" s="7">
        <v>68</v>
      </c>
      <c r="S8" s="7">
        <f>R8*0.08</f>
        <v>5.44</v>
      </c>
      <c r="T8" s="7"/>
      <c r="U8" s="7"/>
    </row>
    <row r="9" s="1" customFormat="1" ht="27" customHeight="1" spans="1:21">
      <c r="A9" s="7" t="s">
        <v>18</v>
      </c>
      <c r="B9" s="7">
        <v>460</v>
      </c>
      <c r="C9" s="7">
        <f t="shared" ref="C9:C15" si="0">B9*0.37</f>
        <v>170.2</v>
      </c>
      <c r="D9" s="7">
        <v>354</v>
      </c>
      <c r="E9" s="7">
        <v>152</v>
      </c>
      <c r="F9" s="9">
        <v>20</v>
      </c>
      <c r="G9" s="7">
        <f>F9*0.43</f>
        <v>8.6</v>
      </c>
      <c r="H9" s="9">
        <v>334</v>
      </c>
      <c r="I9" s="7">
        <f t="shared" ref="I9:I15" si="1">H9*0.43</f>
        <v>143.62</v>
      </c>
      <c r="J9" s="7"/>
      <c r="K9" s="7"/>
      <c r="L9" s="7">
        <v>100</v>
      </c>
      <c r="M9" s="7">
        <f t="shared" ref="M9:M15" si="2">L9*0.29</f>
        <v>29</v>
      </c>
      <c r="N9" s="7"/>
      <c r="O9" s="7"/>
      <c r="P9" s="7">
        <v>3</v>
      </c>
      <c r="Q9" s="7">
        <f t="shared" ref="Q9:Q15" si="3">P9*0.08</f>
        <v>0.24</v>
      </c>
      <c r="R9" s="7">
        <v>3</v>
      </c>
      <c r="S9" s="7">
        <f t="shared" ref="S9:S15" si="4">R9*0.08</f>
        <v>0.24</v>
      </c>
      <c r="T9" s="7"/>
      <c r="U9" s="7"/>
    </row>
    <row r="10" s="1" customFormat="1" ht="27" customHeight="1" spans="1:21">
      <c r="A10" s="7" t="s">
        <v>19</v>
      </c>
      <c r="B10" s="7">
        <v>420</v>
      </c>
      <c r="C10" s="7">
        <f t="shared" si="0"/>
        <v>155.4</v>
      </c>
      <c r="D10" s="7">
        <v>323</v>
      </c>
      <c r="E10" s="7">
        <v>139</v>
      </c>
      <c r="F10" s="9">
        <v>50</v>
      </c>
      <c r="G10" s="7">
        <f>F10*0.43</f>
        <v>21.5</v>
      </c>
      <c r="H10" s="9">
        <v>223</v>
      </c>
      <c r="I10" s="7">
        <f t="shared" si="1"/>
        <v>95.89</v>
      </c>
      <c r="J10" s="7">
        <v>50</v>
      </c>
      <c r="K10" s="7">
        <v>21</v>
      </c>
      <c r="L10" s="7">
        <v>30</v>
      </c>
      <c r="M10" s="7">
        <f t="shared" si="2"/>
        <v>8.7</v>
      </c>
      <c r="N10" s="7"/>
      <c r="O10" s="7"/>
      <c r="P10" s="7">
        <v>20</v>
      </c>
      <c r="Q10" s="7">
        <f t="shared" si="3"/>
        <v>1.6</v>
      </c>
      <c r="R10" s="7">
        <v>47</v>
      </c>
      <c r="S10" s="7">
        <f t="shared" si="4"/>
        <v>3.76</v>
      </c>
      <c r="T10" s="7"/>
      <c r="U10" s="7"/>
    </row>
    <row r="11" s="1" customFormat="1" ht="27" customHeight="1" spans="1:21">
      <c r="A11" s="7" t="s">
        <v>20</v>
      </c>
      <c r="B11" s="7">
        <v>840</v>
      </c>
      <c r="C11" s="7">
        <f t="shared" si="0"/>
        <v>310.8</v>
      </c>
      <c r="D11" s="7">
        <v>647</v>
      </c>
      <c r="E11" s="7">
        <v>278</v>
      </c>
      <c r="F11" s="9">
        <v>270</v>
      </c>
      <c r="G11" s="7">
        <v>115.1</v>
      </c>
      <c r="H11" s="9">
        <v>177</v>
      </c>
      <c r="I11" s="7">
        <f t="shared" si="1"/>
        <v>76.11</v>
      </c>
      <c r="J11" s="7">
        <v>200</v>
      </c>
      <c r="K11" s="7">
        <f>J11*0.43</f>
        <v>86</v>
      </c>
      <c r="L11" s="7">
        <v>93</v>
      </c>
      <c r="M11" s="7">
        <f t="shared" si="2"/>
        <v>26.97</v>
      </c>
      <c r="N11" s="7"/>
      <c r="O11" s="7"/>
      <c r="P11" s="7">
        <v>30</v>
      </c>
      <c r="Q11" s="7">
        <f t="shared" si="3"/>
        <v>2.4</v>
      </c>
      <c r="R11" s="7">
        <v>70</v>
      </c>
      <c r="S11" s="7">
        <f t="shared" si="4"/>
        <v>5.6</v>
      </c>
      <c r="T11" s="7"/>
      <c r="U11" s="7"/>
    </row>
    <row r="12" s="1" customFormat="1" ht="27.75" customHeight="1" spans="1:21">
      <c r="A12" s="7" t="s">
        <v>21</v>
      </c>
      <c r="B12" s="7">
        <v>440</v>
      </c>
      <c r="C12" s="7">
        <f t="shared" si="0"/>
        <v>162.8</v>
      </c>
      <c r="D12" s="7">
        <v>339</v>
      </c>
      <c r="E12" s="7">
        <v>145</v>
      </c>
      <c r="F12" s="9">
        <v>10</v>
      </c>
      <c r="G12" s="7">
        <f>F12*0.43</f>
        <v>4.3</v>
      </c>
      <c r="H12" s="9">
        <v>329</v>
      </c>
      <c r="I12" s="7">
        <f t="shared" si="1"/>
        <v>141.47</v>
      </c>
      <c r="J12" s="7"/>
      <c r="K12" s="7">
        <f>J12*0.43</f>
        <v>0</v>
      </c>
      <c r="L12" s="7">
        <v>50</v>
      </c>
      <c r="M12" s="7">
        <f t="shared" si="2"/>
        <v>14.5</v>
      </c>
      <c r="N12" s="7"/>
      <c r="O12" s="7"/>
      <c r="P12" s="7">
        <v>11</v>
      </c>
      <c r="Q12" s="7">
        <f t="shared" si="3"/>
        <v>0.88</v>
      </c>
      <c r="R12" s="7">
        <v>40</v>
      </c>
      <c r="S12" s="7">
        <f t="shared" si="4"/>
        <v>3.2</v>
      </c>
      <c r="T12" s="7"/>
      <c r="U12" s="7"/>
    </row>
    <row r="13" s="1" customFormat="1" ht="27.75" customHeight="1" spans="1:21">
      <c r="A13" s="7" t="s">
        <v>22</v>
      </c>
      <c r="B13" s="7">
        <v>990</v>
      </c>
      <c r="C13" s="7">
        <v>367.8</v>
      </c>
      <c r="D13" s="7">
        <v>740</v>
      </c>
      <c r="E13" s="7">
        <v>360</v>
      </c>
      <c r="F13" s="9">
        <v>50</v>
      </c>
      <c r="G13" s="7">
        <f>F13*0.43</f>
        <v>21.5</v>
      </c>
      <c r="H13" s="9">
        <v>640</v>
      </c>
      <c r="I13" s="7">
        <v>274.2</v>
      </c>
      <c r="J13" s="7">
        <v>50</v>
      </c>
      <c r="K13" s="7">
        <v>21</v>
      </c>
      <c r="L13" s="7">
        <v>88</v>
      </c>
      <c r="M13" s="7">
        <f t="shared" si="2"/>
        <v>25.52</v>
      </c>
      <c r="N13" s="7"/>
      <c r="O13" s="7"/>
      <c r="P13" s="7">
        <v>30</v>
      </c>
      <c r="Q13" s="7">
        <f t="shared" si="3"/>
        <v>2.4</v>
      </c>
      <c r="R13" s="7">
        <v>132</v>
      </c>
      <c r="S13" s="7">
        <f t="shared" si="4"/>
        <v>10.56</v>
      </c>
      <c r="T13" s="7"/>
      <c r="U13" s="7"/>
    </row>
    <row r="14" s="1" customFormat="1" ht="27.75" customHeight="1" spans="1:21">
      <c r="A14" s="7" t="s">
        <v>23</v>
      </c>
      <c r="B14" s="7">
        <v>240</v>
      </c>
      <c r="C14" s="7">
        <f t="shared" si="0"/>
        <v>88.8</v>
      </c>
      <c r="D14" s="7">
        <v>185</v>
      </c>
      <c r="E14" s="7">
        <v>80</v>
      </c>
      <c r="F14" s="9"/>
      <c r="G14" s="7"/>
      <c r="H14" s="9">
        <v>185</v>
      </c>
      <c r="I14" s="7">
        <f t="shared" si="1"/>
        <v>79.55</v>
      </c>
      <c r="J14" s="7"/>
      <c r="K14" s="7"/>
      <c r="L14" s="7">
        <v>21</v>
      </c>
      <c r="M14" s="7">
        <v>5.59</v>
      </c>
      <c r="N14" s="7"/>
      <c r="O14" s="7"/>
      <c r="P14" s="7">
        <v>0</v>
      </c>
      <c r="Q14" s="7">
        <f t="shared" si="3"/>
        <v>0</v>
      </c>
      <c r="R14" s="7">
        <v>34</v>
      </c>
      <c r="S14" s="7">
        <f t="shared" si="4"/>
        <v>2.72</v>
      </c>
      <c r="T14" s="7"/>
      <c r="U14" s="7"/>
    </row>
    <row r="15" s="1" customFormat="1" ht="27.75" customHeight="1" spans="1:21">
      <c r="A15" s="7" t="s">
        <v>24</v>
      </c>
      <c r="B15" s="7">
        <v>140</v>
      </c>
      <c r="C15" s="7">
        <f t="shared" si="0"/>
        <v>51.8</v>
      </c>
      <c r="D15" s="7">
        <v>130</v>
      </c>
      <c r="E15" s="7">
        <v>12</v>
      </c>
      <c r="F15" s="9"/>
      <c r="G15" s="7"/>
      <c r="H15" s="9">
        <v>130</v>
      </c>
      <c r="I15" s="7">
        <f t="shared" si="1"/>
        <v>55.9</v>
      </c>
      <c r="J15" s="7"/>
      <c r="K15" s="7"/>
      <c r="L15" s="7">
        <v>4</v>
      </c>
      <c r="M15" s="7">
        <f t="shared" si="2"/>
        <v>1.16</v>
      </c>
      <c r="N15" s="7"/>
      <c r="O15" s="7"/>
      <c r="P15" s="7">
        <v>0</v>
      </c>
      <c r="Q15" s="7">
        <f t="shared" si="3"/>
        <v>0</v>
      </c>
      <c r="R15" s="7">
        <v>6</v>
      </c>
      <c r="S15" s="7">
        <f t="shared" si="4"/>
        <v>0.48</v>
      </c>
      <c r="T15" s="7"/>
      <c r="U15" s="7"/>
    </row>
    <row r="16" s="1" customFormat="1" ht="27.75" customHeight="1" spans="1:22">
      <c r="A16" s="10"/>
      <c r="B16" s="10">
        <f t="shared" ref="B16:M16" si="5">SUM(B8:B15)</f>
        <v>4050</v>
      </c>
      <c r="C16" s="10">
        <f t="shared" si="5"/>
        <v>1500</v>
      </c>
      <c r="D16" s="10">
        <f t="shared" si="5"/>
        <v>3100</v>
      </c>
      <c r="E16" s="10">
        <f t="shared" si="5"/>
        <v>1330</v>
      </c>
      <c r="F16" s="10">
        <f t="shared" si="5"/>
        <v>400</v>
      </c>
      <c r="G16" s="11">
        <f t="shared" si="5"/>
        <v>171</v>
      </c>
      <c r="H16" s="10">
        <f t="shared" si="5"/>
        <v>2400</v>
      </c>
      <c r="I16" s="11">
        <f t="shared" si="5"/>
        <v>1031</v>
      </c>
      <c r="J16" s="10">
        <f t="shared" si="5"/>
        <v>300</v>
      </c>
      <c r="K16" s="10">
        <f t="shared" si="5"/>
        <v>128</v>
      </c>
      <c r="L16" s="10">
        <f t="shared" si="5"/>
        <v>450</v>
      </c>
      <c r="M16" s="10">
        <f t="shared" si="5"/>
        <v>130</v>
      </c>
      <c r="N16" s="10"/>
      <c r="O16" s="10"/>
      <c r="P16" s="10">
        <f>SUM(P8:P15)</f>
        <v>100</v>
      </c>
      <c r="Q16" s="10">
        <f>SUM(Q8:Q15)</f>
        <v>8</v>
      </c>
      <c r="R16" s="10">
        <f>SUM(R8:R15)</f>
        <v>400</v>
      </c>
      <c r="S16" s="10">
        <f>SUM(S8:S15)</f>
        <v>32</v>
      </c>
      <c r="T16" s="10"/>
      <c r="U16" s="10"/>
      <c r="V16" s="10"/>
    </row>
    <row r="17" ht="38.1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</sheetData>
  <mergeCells count="14">
    <mergeCell ref="B2:V2"/>
    <mergeCell ref="B4:V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17:U17"/>
    <mergeCell ref="A5:A6"/>
  </mergeCells>
  <pageMargins left="0.314583333333333" right="0.314583333333333" top="0.747916666666667" bottom="0.747916666666667" header="0.314583333333333" footer="0.31458333333333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翁丽平</dc:creator>
  <cp:lastModifiedBy>Aliens</cp:lastModifiedBy>
  <dcterms:created xsi:type="dcterms:W3CDTF">2020-03-06T11:20:00Z</dcterms:created>
  <cp:lastPrinted>2021-02-25T03:21:00Z</cp:lastPrinted>
  <dcterms:modified xsi:type="dcterms:W3CDTF">2021-04-28T09:09:29Z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